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993"/>
  </bookViews>
  <sheets>
    <sheet name="Sheet1" sheetId="5" r:id="rId1"/>
  </sheets>
  <externalReferences>
    <externalReference r:id="rId2"/>
  </externalReferenc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9" i="5"/>
  <c r="A8"/>
  <c r="A7"/>
  <c r="N9" l="1"/>
  <c r="N8"/>
  <c r="N7"/>
  <c r="O7" s="1"/>
  <c r="K9"/>
  <c r="K8"/>
  <c r="K7"/>
  <c r="O6"/>
  <c r="K6"/>
  <c r="O9" l="1"/>
  <c r="O8"/>
</calcChain>
</file>

<file path=xl/sharedStrings.xml><?xml version="1.0" encoding="utf-8"?>
<sst xmlns="http://schemas.openxmlformats.org/spreadsheetml/2006/main" count="23" uniqueCount="23">
  <si>
    <t>Predmet</t>
  </si>
  <si>
    <t>Projektovanje namenskih računarskih struktura 1</t>
  </si>
  <si>
    <t>Godina</t>
  </si>
  <si>
    <t>Index</t>
  </si>
  <si>
    <t>Bojić Aleksandra</t>
  </si>
  <si>
    <t>Mihić Jovana</t>
  </si>
  <si>
    <t>Mišić Stefan</t>
  </si>
  <si>
    <t>Mušikić Milan</t>
  </si>
  <si>
    <t>Ukupno</t>
  </si>
  <si>
    <t>Ocena</t>
  </si>
  <si>
    <t>Ime i Prezime</t>
  </si>
  <si>
    <t>Zadatak 1</t>
  </si>
  <si>
    <t>Zadatak 2</t>
  </si>
  <si>
    <t>Zadatak 3</t>
  </si>
  <si>
    <t>Zadatak 4</t>
  </si>
  <si>
    <t>Zadatak 5</t>
  </si>
  <si>
    <t>Zadatak 6</t>
  </si>
  <si>
    <t>Teorija poeni</t>
  </si>
  <si>
    <t>Prisutnost predavanja</t>
  </si>
  <si>
    <t>Prisutnost vezbe</t>
  </si>
  <si>
    <t>Kolokvijum 1
Prvi deo</t>
  </si>
  <si>
    <t>Ispit
Drugi deo</t>
  </si>
  <si>
    <t>RA133/2015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</si>
</sst>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6"/>
      <color rgb="FFFFFFF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2"/>
      <color rgb="FFFFFFFF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DBEEF4"/>
      </patternFill>
    </fill>
    <fill>
      <patternFill patternType="solid">
        <fgColor rgb="FF8064A2"/>
        <bgColor rgb="FF878787"/>
      </patternFill>
    </fill>
    <fill>
      <patternFill patternType="solid">
        <fgColor rgb="FFFFC000"/>
        <bgColor rgb="FFFF9900"/>
      </patternFill>
    </fill>
    <fill>
      <patternFill patternType="solid">
        <fgColor rgb="FFE6E0EC"/>
        <bgColor rgb="FFF2DCDB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E0C5F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rgb="FFFFFFF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1" fillId="6" borderId="0" applyNumberFormat="0" applyBorder="0" applyAlignment="0" applyProtection="0"/>
  </cellStyleXfs>
  <cellXfs count="19">
    <xf numFmtId="0" fontId="0" fillId="0" borderId="0" xfId="0"/>
    <xf numFmtId="0" fontId="2" fillId="3" borderId="0" xfId="1" applyFont="1" applyFill="1" applyBorder="1" applyAlignment="1" applyProtection="1"/>
    <xf numFmtId="0" fontId="2" fillId="3" borderId="0" xfId="1" applyFont="1" applyFill="1" applyBorder="1" applyAlignment="1" applyProtection="1">
      <alignment horizontal="left"/>
    </xf>
    <xf numFmtId="0" fontId="6" fillId="3" borderId="2" xfId="1" applyFont="1" applyFill="1" applyBorder="1" applyAlignment="1" applyProtection="1"/>
    <xf numFmtId="1" fontId="4" fillId="3" borderId="2" xfId="1" applyNumberFormat="1" applyFont="1" applyFill="1" applyBorder="1" applyAlignment="1" applyProtection="1">
      <alignment horizontal="center"/>
    </xf>
    <xf numFmtId="0" fontId="4" fillId="3" borderId="2" xfId="1" applyFont="1" applyFill="1" applyBorder="1" applyAlignment="1" applyProtection="1">
      <alignment horizontal="center"/>
    </xf>
    <xf numFmtId="0" fontId="4" fillId="4" borderId="2" xfId="1" applyFont="1" applyFill="1" applyBorder="1" applyAlignment="1" applyProtection="1"/>
    <xf numFmtId="0" fontId="7" fillId="3" borderId="3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textRotation="90" wrapText="1"/>
    </xf>
    <xf numFmtId="0" fontId="8" fillId="4" borderId="0" xfId="1" applyFont="1" applyFill="1" applyBorder="1" applyAlignment="1" applyProtection="1">
      <alignment horizontal="center" textRotation="90" wrapText="1"/>
    </xf>
    <xf numFmtId="0" fontId="0" fillId="0" borderId="1" xfId="0" applyBorder="1" applyAlignment="1"/>
    <xf numFmtId="0" fontId="0" fillId="0" borderId="4" xfId="0" applyBorder="1" applyAlignment="1"/>
    <xf numFmtId="0" fontId="9" fillId="0" borderId="4" xfId="0" applyFont="1" applyBorder="1" applyAlignment="1">
      <alignment horizontal="center"/>
    </xf>
    <xf numFmtId="0" fontId="0" fillId="5" borderId="1" xfId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" fillId="7" borderId="4" xfId="2" applyFill="1" applyBorder="1" applyAlignment="1">
      <alignment horizontal="center"/>
    </xf>
  </cellXfs>
  <cellStyles count="3">
    <cellStyle name="40% - Accent4" xfId="2" builtinId="43"/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EBF1DE"/>
      <rgbColor rgb="FFDBEEF4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2DCDB"/>
      <rgbColor rgb="FF4F81BD"/>
      <rgbColor rgb="FF4BACC6"/>
      <rgbColor rgb="FF9BBB59"/>
      <rgbColor rgb="FFFFC000"/>
      <rgbColor rgb="FFFF9900"/>
      <rgbColor rgb="FFFF6600"/>
      <rgbColor rgb="FF8064A2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0C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03\nastava\pnrs1\2018\Rezultati\konacni\PNRS1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isak"/>
      <sheetName val="Statistika"/>
      <sheetName val="Rezultati"/>
      <sheetName val="Izvestaj"/>
    </sheetNames>
    <sheetDataSet>
      <sheetData sheetId="0">
        <row r="6">
          <cell r="B6" t="str">
            <v>RA 247/2016</v>
          </cell>
        </row>
        <row r="7">
          <cell r="B7" t="str">
            <v>RA 59/2015</v>
          </cell>
        </row>
        <row r="8">
          <cell r="B8" t="str">
            <v>RA 133/2015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Q8" sqref="Q8"/>
    </sheetView>
  </sheetViews>
  <sheetFormatPr defaultRowHeight="15"/>
  <cols>
    <col min="1" max="1" width="13.5703125" customWidth="1"/>
    <col min="2" max="2" width="17.7109375" customWidth="1"/>
  </cols>
  <sheetData>
    <row r="1" spans="1:15" ht="21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21">
      <c r="A2" s="1" t="s">
        <v>2</v>
      </c>
      <c r="B2" s="2">
        <v>2018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1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1"/>
    </row>
    <row r="4" spans="1:15" ht="15.75" thickTop="1">
      <c r="A4" s="3"/>
      <c r="B4" s="3"/>
      <c r="C4" s="4">
        <v>10</v>
      </c>
      <c r="D4" s="4">
        <v>10</v>
      </c>
      <c r="E4" s="4">
        <v>10</v>
      </c>
      <c r="F4" s="4">
        <v>10</v>
      </c>
      <c r="G4" s="4">
        <v>10</v>
      </c>
      <c r="H4" s="4">
        <v>10</v>
      </c>
      <c r="I4" s="4"/>
      <c r="J4" s="4"/>
      <c r="K4" s="5">
        <v>30</v>
      </c>
      <c r="L4" s="5">
        <v>5</v>
      </c>
      <c r="M4" s="5">
        <v>5</v>
      </c>
      <c r="N4" s="5">
        <v>100</v>
      </c>
      <c r="O4" s="6"/>
    </row>
    <row r="5" spans="1:15" ht="67.5" thickBot="1">
      <c r="A5" s="7" t="s">
        <v>3</v>
      </c>
      <c r="B5" s="8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20</v>
      </c>
      <c r="J5" s="9" t="s">
        <v>21</v>
      </c>
      <c r="K5" s="9" t="s">
        <v>17</v>
      </c>
      <c r="L5" s="9" t="s">
        <v>18</v>
      </c>
      <c r="M5" s="9" t="s">
        <v>19</v>
      </c>
      <c r="N5" s="9" t="s">
        <v>8</v>
      </c>
      <c r="O5" s="10" t="s">
        <v>9</v>
      </c>
    </row>
    <row r="6" spans="1:15" ht="15.75" thickTop="1">
      <c r="A6" s="11" t="s">
        <v>22</v>
      </c>
      <c r="B6" s="12" t="s">
        <v>4</v>
      </c>
      <c r="C6" s="16">
        <v>9.5</v>
      </c>
      <c r="D6" s="16">
        <v>10</v>
      </c>
      <c r="E6" s="16">
        <v>9</v>
      </c>
      <c r="F6" s="16">
        <v>10</v>
      </c>
      <c r="G6" s="16">
        <v>6</v>
      </c>
      <c r="H6" s="16">
        <v>10</v>
      </c>
      <c r="I6" s="13"/>
      <c r="J6" s="18">
        <v>4</v>
      </c>
      <c r="K6" s="13">
        <f t="shared" ref="K6:K9" si="0">I6+J6</f>
        <v>4</v>
      </c>
      <c r="L6" s="14">
        <v>3</v>
      </c>
      <c r="M6" s="14">
        <v>5</v>
      </c>
      <c r="N6" s="15">
        <v>67</v>
      </c>
      <c r="O6" s="14">
        <f t="shared" ref="O6:O9" si="1">IF($N6&gt;=$N$4/2,IF(N6&gt;=91,10,IF(N6&gt;=81,9,IF(N6&gt;=71,8,IF(N6&gt;=61,7,IF(N6&gt;=51,6,5))))),5)</f>
        <v>7</v>
      </c>
    </row>
    <row r="7" spans="1:15">
      <c r="A7" s="11" t="str">
        <f>[1]Spisak!B6</f>
        <v>RA 247/2016</v>
      </c>
      <c r="B7" s="12" t="s">
        <v>5</v>
      </c>
      <c r="C7" s="16">
        <v>10</v>
      </c>
      <c r="D7" s="16">
        <v>10</v>
      </c>
      <c r="E7" s="16">
        <v>8</v>
      </c>
      <c r="F7" s="16">
        <v>10</v>
      </c>
      <c r="G7" s="16">
        <v>8</v>
      </c>
      <c r="H7" s="16">
        <v>10</v>
      </c>
      <c r="I7" s="13"/>
      <c r="J7" s="18">
        <v>2</v>
      </c>
      <c r="K7" s="13">
        <f t="shared" si="0"/>
        <v>2</v>
      </c>
      <c r="L7" s="14">
        <v>5</v>
      </c>
      <c r="M7" s="14">
        <v>4.75</v>
      </c>
      <c r="N7" s="15">
        <f>68</f>
        <v>68</v>
      </c>
      <c r="O7" s="14">
        <f t="shared" si="1"/>
        <v>7</v>
      </c>
    </row>
    <row r="8" spans="1:15">
      <c r="A8" s="11" t="str">
        <f>[1]Spisak!B7</f>
        <v>RA 59/2015</v>
      </c>
      <c r="B8" s="12" t="s">
        <v>6</v>
      </c>
      <c r="C8" s="16">
        <v>9.5</v>
      </c>
      <c r="D8" s="16">
        <v>9.5</v>
      </c>
      <c r="E8" s="16">
        <v>9</v>
      </c>
      <c r="F8" s="16">
        <v>8.5</v>
      </c>
      <c r="G8" s="16">
        <v>6</v>
      </c>
      <c r="H8" s="16">
        <v>0</v>
      </c>
      <c r="I8" s="13"/>
      <c r="J8" s="18">
        <v>7</v>
      </c>
      <c r="K8" s="13">
        <f t="shared" si="0"/>
        <v>7</v>
      </c>
      <c r="L8" s="14">
        <v>2</v>
      </c>
      <c r="M8" s="14">
        <v>3</v>
      </c>
      <c r="N8" s="15">
        <f>55</f>
        <v>55</v>
      </c>
      <c r="O8" s="14">
        <f t="shared" si="1"/>
        <v>6</v>
      </c>
    </row>
    <row r="9" spans="1:15">
      <c r="A9" s="11" t="str">
        <f>[1]Spisak!B8</f>
        <v>RA 133/2015</v>
      </c>
      <c r="B9" s="12" t="s">
        <v>7</v>
      </c>
      <c r="C9" s="17">
        <v>10</v>
      </c>
      <c r="D9" s="13">
        <v>9.5</v>
      </c>
      <c r="E9" s="17">
        <v>10</v>
      </c>
      <c r="F9" s="17">
        <v>10</v>
      </c>
      <c r="G9" s="17">
        <v>8</v>
      </c>
      <c r="H9" s="17">
        <v>10</v>
      </c>
      <c r="I9" s="17"/>
      <c r="J9" s="18">
        <v>7</v>
      </c>
      <c r="K9" s="13">
        <f t="shared" si="0"/>
        <v>7</v>
      </c>
      <c r="L9" s="14">
        <v>1</v>
      </c>
      <c r="M9" s="14">
        <v>4.5</v>
      </c>
      <c r="N9" s="15">
        <f>71</f>
        <v>71</v>
      </c>
      <c r="O9" s="14">
        <f t="shared" si="1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PNRS1 - Rezultati</dc:title>
  <dc:subject/>
  <dc:creator>romanp</dc:creator>
  <dc:description/>
  <cp:lastModifiedBy>mmilica</cp:lastModifiedBy>
  <cp:revision>7</cp:revision>
  <cp:lastPrinted>2017-07-04T15:33:02Z</cp:lastPrinted>
  <dcterms:created xsi:type="dcterms:W3CDTF">2014-06-04T10:20:54Z</dcterms:created>
  <dcterms:modified xsi:type="dcterms:W3CDTF">2018-09-18T09:14:47Z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ategory">
    <vt:lpwstr>Statistics</vt:lpwstr>
  </property>
</Properties>
</file>